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html\resources\"/>
    </mc:Choice>
  </mc:AlternateContent>
  <xr:revisionPtr revIDLastSave="0" documentId="8_{2787E24D-A93B-4A14-A81C-3764FDEFFD37}" xr6:coauthVersionLast="47" xr6:coauthVersionMax="47" xr10:uidLastSave="{00000000-0000-0000-0000-000000000000}"/>
  <bookViews>
    <workbookView xWindow="-120" yWindow="-120" windowWidth="19620" windowHeight="11760" xr2:uid="{00000000-000D-0000-FFFF-FFFF00000000}"/>
  </bookViews>
  <sheets>
    <sheet name="Cow Numbers 2021" sheetId="5" r:id="rId1"/>
    <sheet name="Cow numbers 2020)" sheetId="4" r:id="rId2"/>
    <sheet name="Cow numbers 19-" sheetId="2" r:id="rId3"/>
    <sheet name="Cows 17-18" sheetId="1" r:id="rId4"/>
  </sheets>
  <definedNames>
    <definedName name="_xlnm._FilterDatabase" localSheetId="3" hidden="1">'Cows 17-18'!$A$2:$B$60</definedName>
    <definedName name="_xlnm.Print_Area" localSheetId="3">'Cows 17-18'!$A$1:$U$60</definedName>
    <definedName name="_xlnm.Print_Titles" localSheetId="3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5" l="1"/>
  <c r="J58" i="5"/>
  <c r="E58" i="5"/>
  <c r="E59" i="5" s="1"/>
  <c r="E30" i="5"/>
  <c r="C30" i="5"/>
  <c r="N58" i="5"/>
  <c r="M58" i="5"/>
  <c r="L58" i="5"/>
  <c r="I58" i="5"/>
  <c r="H58" i="5"/>
  <c r="G58" i="5"/>
  <c r="F58" i="5"/>
  <c r="D58" i="5"/>
  <c r="C58" i="5"/>
  <c r="N30" i="5"/>
  <c r="N59" i="5" s="1"/>
  <c r="M30" i="5"/>
  <c r="L30" i="5"/>
  <c r="K30" i="5"/>
  <c r="J30" i="5"/>
  <c r="I30" i="5"/>
  <c r="H30" i="5"/>
  <c r="G30" i="5"/>
  <c r="F30" i="5"/>
  <c r="D30" i="5"/>
  <c r="D59" i="5" s="1"/>
  <c r="C59" i="5"/>
  <c r="N30" i="4"/>
  <c r="M30" i="4"/>
  <c r="N58" i="4"/>
  <c r="M58" i="4"/>
  <c r="L58" i="4"/>
  <c r="L30" i="4"/>
  <c r="K58" i="4"/>
  <c r="K30" i="4"/>
  <c r="I59" i="5" l="1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F59" i="4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<sst xmlns="http://schemas.openxmlformats.org/spreadsheetml/2006/main" count="497" uniqueCount="43">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</sst>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0" fillId="7" borderId="4" xfId="0" applyFont="1" applyFill="1" applyBorder="1" applyAlignment="1">
      <alignment horizontal="center" wrapText="1"/>
    </xf>
    <xf numFmtId="0" fontId="0" fillId="7" borderId="1" xfId="0" applyFont="1" applyFill="1" applyBorder="1" applyAlignment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 applyAlignment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NumberFormat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ont="1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15" fontId="0" fillId="6" borderId="1" xfId="0" applyNumberFormat="1" applyFill="1" applyBorder="1" applyAlignment="1"/>
    <xf numFmtId="0" fontId="2" fillId="6" borderId="1" xfId="0" applyFont="1" applyFill="1" applyBorder="1" applyAlignment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164" fontId="2" fillId="8" borderId="0" xfId="0" applyNumberFormat="1" applyFont="1" applyFill="1" applyAlignment="1"/>
    <xf numFmtId="0" fontId="0" fillId="0" borderId="0" xfId="0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0" fontId="0" fillId="6" borderId="1" xfId="0" applyFill="1" applyBorder="1" applyAlignment="1"/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EDEDE"/>
      <color rgb="FFB897BB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abSelected="1" workbookViewId="0">
      <selection sqref="A1:E1"/>
    </sheetView>
  </sheetViews>
  <sheetFormatPr defaultRowHeight="15.75" x14ac:dyDescent="0.3"/>
  <cols>
    <col min="3" max="3" width="11.6640625" style="93" customWidth="1"/>
    <col min="4" max="4" width="11.21875" customWidth="1"/>
    <col min="5" max="5" width="13.21875" customWidth="1"/>
    <col min="6" max="6" width="11.33203125" customWidth="1"/>
    <col min="7" max="7" width="10.88671875" customWidth="1"/>
    <col min="8" max="8" width="11.6640625" customWidth="1"/>
    <col min="9" max="9" width="11.21875" style="94" customWidth="1"/>
    <col min="10" max="10" width="11" customWidth="1"/>
    <col min="11" max="11" width="11.6640625" customWidth="1"/>
    <col min="12" max="12" width="12.109375" style="93" customWidth="1"/>
    <col min="13" max="13" width="11.109375" customWidth="1"/>
  </cols>
  <sheetData>
    <row r="1" spans="1:14" ht="16.5" thickBot="1" x14ac:dyDescent="0.35">
      <c r="A1" s="100" t="s">
        <v>34</v>
      </c>
      <c r="B1" s="100"/>
      <c r="C1" s="100"/>
      <c r="D1" s="100"/>
      <c r="E1" s="100"/>
      <c r="F1">
        <v>2021</v>
      </c>
      <c r="N1" s="61"/>
    </row>
    <row r="2" spans="1:14" x14ac:dyDescent="0.3">
      <c r="A2" s="12"/>
      <c r="B2" s="13"/>
      <c r="C2" s="86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86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7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99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8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90">
        <v>13060</v>
      </c>
      <c r="M4" s="31">
        <v>13040</v>
      </c>
      <c r="N4" s="31"/>
    </row>
    <row r="5" spans="1:14" x14ac:dyDescent="0.3">
      <c r="A5" s="16" t="s">
        <v>5</v>
      </c>
      <c r="B5" s="6" t="s">
        <v>4</v>
      </c>
      <c r="C5" s="88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90">
        <v>40271</v>
      </c>
      <c r="M5" s="31">
        <v>39631</v>
      </c>
      <c r="N5" s="31"/>
    </row>
    <row r="6" spans="1:14" x14ac:dyDescent="0.3">
      <c r="A6" s="16" t="s">
        <v>6</v>
      </c>
      <c r="B6" s="6" t="s">
        <v>4</v>
      </c>
      <c r="C6" s="88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90">
        <v>67616</v>
      </c>
      <c r="M6" s="31">
        <v>66749</v>
      </c>
      <c r="N6" s="31"/>
    </row>
    <row r="7" spans="1:14" x14ac:dyDescent="0.3">
      <c r="A7" s="16" t="s">
        <v>7</v>
      </c>
      <c r="B7" s="6" t="s">
        <v>4</v>
      </c>
      <c r="C7" s="88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90">
        <v>61012</v>
      </c>
      <c r="M7" s="31">
        <v>60524</v>
      </c>
      <c r="N7" s="31"/>
    </row>
    <row r="8" spans="1:14" x14ac:dyDescent="0.3">
      <c r="A8" s="16" t="s">
        <v>8</v>
      </c>
      <c r="B8" s="6" t="s">
        <v>4</v>
      </c>
      <c r="C8" s="88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90">
        <v>36960</v>
      </c>
      <c r="M8" s="31">
        <v>36637</v>
      </c>
      <c r="N8" s="31"/>
    </row>
    <row r="9" spans="1:14" x14ac:dyDescent="0.3">
      <c r="A9" s="16" t="s">
        <v>9</v>
      </c>
      <c r="B9" s="6" t="s">
        <v>4</v>
      </c>
      <c r="C9" s="88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90">
        <v>3256</v>
      </c>
      <c r="M9" s="31">
        <v>3096</v>
      </c>
      <c r="N9" s="31"/>
    </row>
    <row r="10" spans="1:14" x14ac:dyDescent="0.3">
      <c r="A10" s="16" t="s">
        <v>10</v>
      </c>
      <c r="B10" s="6" t="s">
        <v>4</v>
      </c>
      <c r="C10" s="88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90">
        <v>92242</v>
      </c>
      <c r="M10" s="31">
        <v>90890</v>
      </c>
      <c r="N10" s="31"/>
    </row>
    <row r="11" spans="1:14" x14ac:dyDescent="0.3">
      <c r="A11" s="16" t="s">
        <v>11</v>
      </c>
      <c r="B11" s="6" t="s">
        <v>4</v>
      </c>
      <c r="C11" s="88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90">
        <v>40916</v>
      </c>
      <c r="M11" s="31">
        <v>40308</v>
      </c>
      <c r="N11" s="31"/>
    </row>
    <row r="12" spans="1:14" x14ac:dyDescent="0.3">
      <c r="A12" s="16" t="s">
        <v>12</v>
      </c>
      <c r="B12" s="6" t="s">
        <v>4</v>
      </c>
      <c r="C12" s="88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90">
        <v>14557</v>
      </c>
      <c r="M12" s="31">
        <v>14285</v>
      </c>
      <c r="N12" s="31"/>
    </row>
    <row r="13" spans="1:14" x14ac:dyDescent="0.3">
      <c r="A13" s="16" t="s">
        <v>13</v>
      </c>
      <c r="B13" s="6" t="s">
        <v>4</v>
      </c>
      <c r="C13" s="88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90">
        <v>25849</v>
      </c>
      <c r="M13" s="31">
        <v>25610</v>
      </c>
      <c r="N13" s="31"/>
    </row>
    <row r="14" spans="1:14" x14ac:dyDescent="0.3">
      <c r="A14" s="16" t="s">
        <v>14</v>
      </c>
      <c r="B14" s="6" t="s">
        <v>4</v>
      </c>
      <c r="C14" s="88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90">
        <v>27056</v>
      </c>
      <c r="M14" s="31">
        <v>27008</v>
      </c>
      <c r="N14" s="31"/>
    </row>
    <row r="15" spans="1:14" x14ac:dyDescent="0.3">
      <c r="A15" s="16" t="s">
        <v>15</v>
      </c>
      <c r="B15" s="6" t="s">
        <v>4</v>
      </c>
      <c r="C15" s="88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90">
        <v>25276</v>
      </c>
      <c r="M15" s="31">
        <v>25020</v>
      </c>
      <c r="N15" s="31"/>
    </row>
    <row r="16" spans="1:14" x14ac:dyDescent="0.3">
      <c r="A16" s="16" t="s">
        <v>16</v>
      </c>
      <c r="B16" s="6" t="s">
        <v>4</v>
      </c>
      <c r="C16" s="88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90">
        <v>29985</v>
      </c>
      <c r="M16" s="31">
        <v>29704</v>
      </c>
      <c r="N16" s="31"/>
    </row>
    <row r="17" spans="1:14" x14ac:dyDescent="0.3">
      <c r="A17" s="16" t="s">
        <v>17</v>
      </c>
      <c r="B17" s="6" t="s">
        <v>4</v>
      </c>
      <c r="C17" s="88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90">
        <v>23280</v>
      </c>
      <c r="M17" s="31">
        <v>23045</v>
      </c>
      <c r="N17" s="31"/>
    </row>
    <row r="18" spans="1:14" x14ac:dyDescent="0.3">
      <c r="A18" s="16" t="s">
        <v>18</v>
      </c>
      <c r="B18" s="6" t="s">
        <v>4</v>
      </c>
      <c r="C18" s="88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90">
        <v>8634</v>
      </c>
      <c r="M18" s="31">
        <v>8572</v>
      </c>
      <c r="N18" s="31"/>
    </row>
    <row r="19" spans="1:14" x14ac:dyDescent="0.3">
      <c r="A19" s="16" t="s">
        <v>19</v>
      </c>
      <c r="B19" s="6" t="s">
        <v>4</v>
      </c>
      <c r="C19" s="88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90">
        <v>68662</v>
      </c>
      <c r="M19" s="31">
        <v>67282</v>
      </c>
      <c r="N19" s="31"/>
    </row>
    <row r="20" spans="1:14" x14ac:dyDescent="0.3">
      <c r="A20" s="16" t="s">
        <v>20</v>
      </c>
      <c r="B20" s="6" t="s">
        <v>4</v>
      </c>
      <c r="C20" s="88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90">
        <v>27272</v>
      </c>
      <c r="M20" s="31">
        <v>26933</v>
      </c>
      <c r="N20" s="31"/>
    </row>
    <row r="21" spans="1:14" x14ac:dyDescent="0.3">
      <c r="A21" s="16" t="s">
        <v>21</v>
      </c>
      <c r="B21" s="6" t="s">
        <v>4</v>
      </c>
      <c r="C21" s="88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90">
        <v>27036</v>
      </c>
      <c r="M21" s="31">
        <v>26704</v>
      </c>
      <c r="N21" s="31"/>
    </row>
    <row r="22" spans="1:14" x14ac:dyDescent="0.3">
      <c r="A22" s="16" t="s">
        <v>22</v>
      </c>
      <c r="B22" s="6" t="s">
        <v>4</v>
      </c>
      <c r="C22" s="88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90">
        <v>25035</v>
      </c>
      <c r="M22" s="31">
        <v>24617</v>
      </c>
      <c r="N22" s="31"/>
    </row>
    <row r="23" spans="1:14" x14ac:dyDescent="0.3">
      <c r="A23" s="16" t="s">
        <v>23</v>
      </c>
      <c r="B23" s="6" t="s">
        <v>4</v>
      </c>
      <c r="C23" s="88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90">
        <v>47781</v>
      </c>
      <c r="M23" s="31">
        <v>47389</v>
      </c>
      <c r="N23" s="31"/>
    </row>
    <row r="24" spans="1:14" x14ac:dyDescent="0.3">
      <c r="A24" s="16" t="s">
        <v>24</v>
      </c>
      <c r="B24" s="6" t="s">
        <v>4</v>
      </c>
      <c r="C24" s="88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90">
        <v>28158</v>
      </c>
      <c r="M24" s="31">
        <v>27769</v>
      </c>
      <c r="N24" s="31"/>
    </row>
    <row r="25" spans="1:14" x14ac:dyDescent="0.3">
      <c r="A25" s="16" t="s">
        <v>25</v>
      </c>
      <c r="B25" s="6" t="s">
        <v>4</v>
      </c>
      <c r="C25" s="88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90">
        <v>44351</v>
      </c>
      <c r="M25" s="31">
        <v>43786</v>
      </c>
      <c r="N25" s="31"/>
    </row>
    <row r="26" spans="1:14" x14ac:dyDescent="0.3">
      <c r="A26" s="16" t="s">
        <v>26</v>
      </c>
      <c r="B26" s="6" t="s">
        <v>4</v>
      </c>
      <c r="C26" s="88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90">
        <v>16054</v>
      </c>
      <c r="M26" s="31">
        <v>15762</v>
      </c>
      <c r="N26" s="31"/>
    </row>
    <row r="27" spans="1:14" x14ac:dyDescent="0.3">
      <c r="A27" s="16" t="s">
        <v>27</v>
      </c>
      <c r="B27" s="6" t="s">
        <v>4</v>
      </c>
      <c r="C27" s="88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90">
        <v>30915</v>
      </c>
      <c r="M27" s="31">
        <v>30728</v>
      </c>
      <c r="N27" s="31"/>
    </row>
    <row r="28" spans="1:14" x14ac:dyDescent="0.3">
      <c r="A28" s="16" t="s">
        <v>28</v>
      </c>
      <c r="B28" s="6" t="s">
        <v>4</v>
      </c>
      <c r="C28" s="88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90">
        <v>25277</v>
      </c>
      <c r="M28" s="31">
        <v>25000</v>
      </c>
      <c r="N28" s="31"/>
    </row>
    <row r="29" spans="1:14" x14ac:dyDescent="0.3">
      <c r="A29" s="16" t="s">
        <v>29</v>
      </c>
      <c r="B29" s="6" t="s">
        <v>4</v>
      </c>
      <c r="C29" s="88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90">
        <v>17885</v>
      </c>
      <c r="M29" s="31">
        <v>17749</v>
      </c>
      <c r="N29" s="31"/>
    </row>
    <row r="30" spans="1:14" x14ac:dyDescent="0.3">
      <c r="A30" s="67" t="s">
        <v>31</v>
      </c>
      <c r="B30" s="5" t="s">
        <v>33</v>
      </c>
      <c r="C30" s="89">
        <f>SUM(C4:C29)</f>
        <v>863143</v>
      </c>
      <c r="D30" s="66">
        <f t="shared" ref="D30:I30" si="0">SUM(D4:D29)</f>
        <v>859433</v>
      </c>
      <c r="E30" s="66">
        <f t="shared" si="0"/>
        <v>863004</v>
      </c>
      <c r="F30" s="74">
        <f t="shared" si="0"/>
        <v>872223</v>
      </c>
      <c r="G30" s="66">
        <f t="shared" si="0"/>
        <v>883037</v>
      </c>
      <c r="H30" s="95">
        <f t="shared" si="0"/>
        <v>887573</v>
      </c>
      <c r="I30" s="66">
        <f t="shared" si="0"/>
        <v>887647</v>
      </c>
      <c r="J30" s="97">
        <f>SUM(J4:J29)</f>
        <v>881879</v>
      </c>
      <c r="K30" s="81">
        <f>SUM(K4:K29)</f>
        <v>875331</v>
      </c>
      <c r="L30" s="89">
        <f>SUM(L4:L29)</f>
        <v>868396</v>
      </c>
      <c r="M30" s="81">
        <f>SUM(M4:M29)</f>
        <v>857838</v>
      </c>
      <c r="N30" s="81">
        <f>SUM(N4:N29)</f>
        <v>0</v>
      </c>
    </row>
    <row r="31" spans="1:14" x14ac:dyDescent="0.3">
      <c r="A31" s="67"/>
      <c r="B31" s="5"/>
      <c r="C31" s="89"/>
      <c r="D31" s="66"/>
      <c r="E31" s="66"/>
      <c r="F31" s="74"/>
      <c r="G31" s="66"/>
      <c r="H31" s="95"/>
      <c r="I31" s="81"/>
      <c r="J31" s="97"/>
      <c r="K31" s="83"/>
      <c r="L31" s="89"/>
      <c r="M31" s="81"/>
      <c r="N31" s="85"/>
    </row>
    <row r="32" spans="1:14" x14ac:dyDescent="0.3">
      <c r="A32" s="16" t="s">
        <v>3</v>
      </c>
      <c r="B32" s="9" t="s">
        <v>30</v>
      </c>
      <c r="C32" s="90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90">
        <v>18992</v>
      </c>
      <c r="M32" s="31">
        <v>18883</v>
      </c>
      <c r="N32" s="31"/>
    </row>
    <row r="33" spans="1:14" x14ac:dyDescent="0.3">
      <c r="A33" s="16" t="s">
        <v>5</v>
      </c>
      <c r="B33" s="9" t="s">
        <v>30</v>
      </c>
      <c r="C33" s="90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90">
        <v>41442</v>
      </c>
      <c r="M33" s="31">
        <v>41297</v>
      </c>
      <c r="N33" s="31"/>
    </row>
    <row r="34" spans="1:14" x14ac:dyDescent="0.3">
      <c r="A34" s="16" t="s">
        <v>6</v>
      </c>
      <c r="B34" s="9" t="s">
        <v>30</v>
      </c>
      <c r="C34" s="90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90">
        <v>34224</v>
      </c>
      <c r="M34" s="31">
        <v>33685</v>
      </c>
      <c r="N34" s="31"/>
    </row>
    <row r="35" spans="1:14" x14ac:dyDescent="0.3">
      <c r="A35" s="16" t="s">
        <v>7</v>
      </c>
      <c r="B35" s="9" t="s">
        <v>30</v>
      </c>
      <c r="C35" s="90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90">
        <v>385120</v>
      </c>
      <c r="M35" s="31">
        <v>381029</v>
      </c>
      <c r="N35" s="31"/>
    </row>
    <row r="36" spans="1:14" x14ac:dyDescent="0.3">
      <c r="A36" s="16" t="s">
        <v>8</v>
      </c>
      <c r="B36" s="9" t="s">
        <v>30</v>
      </c>
      <c r="C36" s="90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90">
        <v>22273</v>
      </c>
      <c r="M36" s="31">
        <v>22219</v>
      </c>
      <c r="N36" s="31"/>
    </row>
    <row r="37" spans="1:14" x14ac:dyDescent="0.3">
      <c r="A37" s="16" t="s">
        <v>9</v>
      </c>
      <c r="B37" s="9" t="s">
        <v>30</v>
      </c>
      <c r="C37" s="90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90">
        <v>2510</v>
      </c>
      <c r="M37" s="31">
        <v>2427</v>
      </c>
      <c r="N37" s="31"/>
    </row>
    <row r="38" spans="1:14" x14ac:dyDescent="0.3">
      <c r="A38" s="16" t="s">
        <v>10</v>
      </c>
      <c r="B38" s="9" t="s">
        <v>30</v>
      </c>
      <c r="C38" s="90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90">
        <v>41764</v>
      </c>
      <c r="M38" s="31">
        <v>41330</v>
      </c>
      <c r="N38" s="31"/>
    </row>
    <row r="39" spans="1:14" x14ac:dyDescent="0.3">
      <c r="A39" s="16" t="s">
        <v>11</v>
      </c>
      <c r="B39" s="9" t="s">
        <v>30</v>
      </c>
      <c r="C39" s="90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90">
        <v>102442</v>
      </c>
      <c r="M39" s="31">
        <v>100554</v>
      </c>
      <c r="N39" s="31"/>
    </row>
    <row r="40" spans="1:14" x14ac:dyDescent="0.3">
      <c r="A40" s="16" t="s">
        <v>12</v>
      </c>
      <c r="B40" s="9" t="s">
        <v>30</v>
      </c>
      <c r="C40" s="90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90">
        <v>20412</v>
      </c>
      <c r="M40" s="31">
        <v>20413</v>
      </c>
      <c r="N40" s="31"/>
    </row>
    <row r="41" spans="1:14" x14ac:dyDescent="0.3">
      <c r="A41" s="16" t="s">
        <v>13</v>
      </c>
      <c r="B41" s="9" t="s">
        <v>30</v>
      </c>
      <c r="C41" s="90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90">
        <v>101070</v>
      </c>
      <c r="M41" s="31">
        <v>100446</v>
      </c>
      <c r="N41" s="31"/>
    </row>
    <row r="42" spans="1:14" x14ac:dyDescent="0.3">
      <c r="A42" s="16" t="s">
        <v>14</v>
      </c>
      <c r="B42" s="9" t="s">
        <v>30</v>
      </c>
      <c r="C42" s="90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90">
        <v>52352</v>
      </c>
      <c r="M42" s="31">
        <v>52069</v>
      </c>
      <c r="N42" s="31"/>
    </row>
    <row r="43" spans="1:14" x14ac:dyDescent="0.3">
      <c r="A43" s="16" t="s">
        <v>15</v>
      </c>
      <c r="B43" s="9" t="s">
        <v>30</v>
      </c>
      <c r="C43" s="90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90">
        <v>2500</v>
      </c>
      <c r="M43" s="31">
        <v>2504</v>
      </c>
      <c r="N43" s="31"/>
    </row>
    <row r="44" spans="1:14" x14ac:dyDescent="0.3">
      <c r="A44" s="16" t="s">
        <v>16</v>
      </c>
      <c r="B44" s="9" t="s">
        <v>30</v>
      </c>
      <c r="C44" s="90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90">
        <v>120339</v>
      </c>
      <c r="M44" s="31">
        <v>118932</v>
      </c>
      <c r="N44" s="31"/>
    </row>
    <row r="45" spans="1:14" x14ac:dyDescent="0.3">
      <c r="A45" s="16" t="s">
        <v>17</v>
      </c>
      <c r="B45" s="9" t="s">
        <v>30</v>
      </c>
      <c r="C45" s="90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90">
        <v>11386</v>
      </c>
      <c r="M45" s="31">
        <v>11228</v>
      </c>
      <c r="N45" s="31"/>
    </row>
    <row r="46" spans="1:14" x14ac:dyDescent="0.3">
      <c r="A46" s="16" t="s">
        <v>18</v>
      </c>
      <c r="B46" s="9" t="s">
        <v>30</v>
      </c>
      <c r="C46" s="90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90">
        <v>21387</v>
      </c>
      <c r="M46" s="31">
        <v>21319</v>
      </c>
      <c r="N46" s="31"/>
    </row>
    <row r="47" spans="1:14" x14ac:dyDescent="0.3">
      <c r="A47" s="16" t="s">
        <v>19</v>
      </c>
      <c r="B47" s="9" t="s">
        <v>30</v>
      </c>
      <c r="C47" s="90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90">
        <v>18779</v>
      </c>
      <c r="M47" s="31">
        <v>18740</v>
      </c>
      <c r="N47" s="31"/>
    </row>
    <row r="48" spans="1:14" x14ac:dyDescent="0.3">
      <c r="A48" s="16" t="s">
        <v>20</v>
      </c>
      <c r="B48" s="9" t="s">
        <v>30</v>
      </c>
      <c r="C48" s="90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90">
        <v>63727</v>
      </c>
      <c r="M48" s="31">
        <v>63544</v>
      </c>
      <c r="N48" s="31"/>
    </row>
    <row r="49" spans="1:14" x14ac:dyDescent="0.3">
      <c r="A49" s="16" t="s">
        <v>21</v>
      </c>
      <c r="B49" s="9" t="s">
        <v>30</v>
      </c>
      <c r="C49" s="90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90">
        <v>39523</v>
      </c>
      <c r="M49" s="31">
        <v>39516</v>
      </c>
      <c r="N49" s="31"/>
    </row>
    <row r="50" spans="1:14" x14ac:dyDescent="0.3">
      <c r="A50" s="16" t="s">
        <v>22</v>
      </c>
      <c r="B50" s="9" t="s">
        <v>30</v>
      </c>
      <c r="C50" s="90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90">
        <v>38245</v>
      </c>
      <c r="M50" s="31">
        <v>38213</v>
      </c>
      <c r="N50" s="31"/>
    </row>
    <row r="51" spans="1:14" x14ac:dyDescent="0.3">
      <c r="A51" s="16" t="s">
        <v>23</v>
      </c>
      <c r="B51" s="9" t="s">
        <v>30</v>
      </c>
      <c r="C51" s="90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90">
        <v>9184</v>
      </c>
      <c r="M51" s="31">
        <v>9191</v>
      </c>
      <c r="N51" s="31"/>
    </row>
    <row r="52" spans="1:14" x14ac:dyDescent="0.3">
      <c r="A52" s="16" t="s">
        <v>24</v>
      </c>
      <c r="B52" s="9" t="s">
        <v>30</v>
      </c>
      <c r="C52" s="90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90">
        <v>8546</v>
      </c>
      <c r="M52" s="31">
        <v>8466</v>
      </c>
      <c r="N52" s="31"/>
    </row>
    <row r="53" spans="1:14" x14ac:dyDescent="0.3">
      <c r="A53" s="16" t="s">
        <v>25</v>
      </c>
      <c r="B53" s="9" t="s">
        <v>30</v>
      </c>
      <c r="C53" s="90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90">
        <v>178720</v>
      </c>
      <c r="M53" s="31">
        <v>177132</v>
      </c>
      <c r="N53" s="31"/>
    </row>
    <row r="54" spans="1:14" x14ac:dyDescent="0.3">
      <c r="A54" s="16" t="s">
        <v>26</v>
      </c>
      <c r="B54" s="9" t="s">
        <v>30</v>
      </c>
      <c r="C54" s="90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90">
        <v>87975</v>
      </c>
      <c r="M54" s="31">
        <v>87447</v>
      </c>
      <c r="N54" s="31"/>
    </row>
    <row r="55" spans="1:14" x14ac:dyDescent="0.3">
      <c r="A55" s="16" t="s">
        <v>27</v>
      </c>
      <c r="B55" s="9" t="s">
        <v>30</v>
      </c>
      <c r="C55" s="90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90">
        <v>31427</v>
      </c>
      <c r="M55" s="31">
        <v>31375</v>
      </c>
      <c r="N55" s="31"/>
    </row>
    <row r="56" spans="1:14" x14ac:dyDescent="0.3">
      <c r="A56" s="16" t="s">
        <v>28</v>
      </c>
      <c r="B56" s="9" t="s">
        <v>30</v>
      </c>
      <c r="C56" s="90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90">
        <v>84824</v>
      </c>
      <c r="M56" s="31">
        <v>84830</v>
      </c>
      <c r="N56" s="31"/>
    </row>
    <row r="57" spans="1:14" x14ac:dyDescent="0.3">
      <c r="A57" s="16" t="s">
        <v>29</v>
      </c>
      <c r="B57" s="9" t="s">
        <v>30</v>
      </c>
      <c r="C57" s="90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90">
        <v>26778</v>
      </c>
      <c r="M57" s="31">
        <v>27126</v>
      </c>
      <c r="N57" s="31"/>
    </row>
    <row r="58" spans="1:14" x14ac:dyDescent="0.3">
      <c r="A58" s="70" t="s">
        <v>31</v>
      </c>
      <c r="B58" s="71" t="s">
        <v>32</v>
      </c>
      <c r="C58" s="91">
        <f>SUM(C32:C57)</f>
        <v>1472869</v>
      </c>
      <c r="D58" s="65">
        <f t="shared" ref="D58:N58" si="1">SUM(D32:D57)</f>
        <v>1502719</v>
      </c>
      <c r="E58" s="65">
        <f t="shared" si="1"/>
        <v>1619548</v>
      </c>
      <c r="F58" s="75">
        <f t="shared" si="1"/>
        <v>1656872</v>
      </c>
      <c r="G58" s="78">
        <f t="shared" si="1"/>
        <v>1654771</v>
      </c>
      <c r="H58" s="96">
        <f t="shared" si="1"/>
        <v>1635383</v>
      </c>
      <c r="I58" s="78">
        <f t="shared" si="1"/>
        <v>1614966</v>
      </c>
      <c r="J58" s="98">
        <f>SUM(J32:J57)</f>
        <v>1595735</v>
      </c>
      <c r="K58" s="78">
        <f t="shared" si="1"/>
        <v>1578952</v>
      </c>
      <c r="L58" s="91">
        <f t="shared" si="1"/>
        <v>1565941</v>
      </c>
      <c r="M58" s="78">
        <f t="shared" si="1"/>
        <v>1553915</v>
      </c>
      <c r="N58" s="78">
        <f t="shared" si="1"/>
        <v>0</v>
      </c>
    </row>
    <row r="59" spans="1:14" x14ac:dyDescent="0.3">
      <c r="A59" s="68" t="s">
        <v>42</v>
      </c>
      <c r="B59" s="68"/>
      <c r="C59" s="92">
        <f t="shared" ref="C59:J59" si="2">SUM(C30,C58)</f>
        <v>2336012</v>
      </c>
      <c r="D59" s="69">
        <f t="shared" si="2"/>
        <v>2362152</v>
      </c>
      <c r="E59" s="69">
        <f t="shared" si="2"/>
        <v>2482552</v>
      </c>
      <c r="F59" s="69">
        <f t="shared" si="2"/>
        <v>2529095</v>
      </c>
      <c r="G59" s="79">
        <f t="shared" si="2"/>
        <v>2537808</v>
      </c>
      <c r="H59" s="69">
        <f t="shared" si="2"/>
        <v>2522956</v>
      </c>
      <c r="I59" s="79">
        <f t="shared" si="2"/>
        <v>2502613</v>
      </c>
      <c r="J59" s="69">
        <f t="shared" si="2"/>
        <v>2477614</v>
      </c>
      <c r="K59" s="69">
        <f>(K30+K58)</f>
        <v>2454283</v>
      </c>
      <c r="L59" s="92">
        <f>(L30+L58)</f>
        <v>2434337</v>
      </c>
      <c r="M59" s="69">
        <f>(M30+M58)</f>
        <v>2411753</v>
      </c>
      <c r="N59" s="84">
        <f>(N30+N58)</f>
        <v>0</v>
      </c>
    </row>
    <row r="60" spans="1:14" x14ac:dyDescent="0.3">
      <c r="N60" s="61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61" customWidth="1"/>
    <col min="15" max="15" width="19.109375" customWidth="1"/>
  </cols>
  <sheetData>
    <row r="1" spans="1:15" ht="16.5" thickBot="1" x14ac:dyDescent="0.35">
      <c r="A1" s="100" t="s">
        <v>34</v>
      </c>
      <c r="B1" s="100"/>
      <c r="C1" s="100"/>
      <c r="D1" s="100"/>
      <c r="E1" s="100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2"/>
      <c r="G3" s="76"/>
      <c r="H3" s="7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3">
        <v>14097</v>
      </c>
      <c r="G4" s="31">
        <v>14334</v>
      </c>
      <c r="H4" s="77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3">
        <v>41783</v>
      </c>
      <c r="G5" s="31">
        <v>42616</v>
      </c>
      <c r="H5" s="77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3">
        <v>67605</v>
      </c>
      <c r="G6" s="31">
        <v>69130</v>
      </c>
      <c r="H6" s="77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3">
        <v>63978</v>
      </c>
      <c r="G7" s="31">
        <v>64820</v>
      </c>
      <c r="H7" s="77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3">
        <v>37436</v>
      </c>
      <c r="G8" s="31">
        <v>38204</v>
      </c>
      <c r="H8" s="77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3">
        <v>3444</v>
      </c>
      <c r="G9" s="31">
        <v>3526</v>
      </c>
      <c r="H9" s="77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3">
        <v>94897</v>
      </c>
      <c r="G10" s="31">
        <v>96945</v>
      </c>
      <c r="H10" s="77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3">
        <v>41725</v>
      </c>
      <c r="G11" s="31">
        <v>42592</v>
      </c>
      <c r="H11" s="77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3">
        <v>16011</v>
      </c>
      <c r="G12" s="31">
        <v>16373</v>
      </c>
      <c r="H12" s="77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3">
        <v>28276</v>
      </c>
      <c r="G13" s="31">
        <v>28622</v>
      </c>
      <c r="H13" s="77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3">
        <v>29170</v>
      </c>
      <c r="G14" s="31">
        <v>29476</v>
      </c>
      <c r="H14" s="77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3">
        <v>24965</v>
      </c>
      <c r="G15" s="31">
        <v>25497</v>
      </c>
      <c r="H15" s="77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3">
        <v>30996</v>
      </c>
      <c r="G16" s="31">
        <v>31556</v>
      </c>
      <c r="H16" s="77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3">
        <v>24388</v>
      </c>
      <c r="G17" s="31">
        <v>24892</v>
      </c>
      <c r="H17" s="77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3">
        <v>9211</v>
      </c>
      <c r="G18" s="31">
        <v>9325</v>
      </c>
      <c r="H18" s="77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3">
        <v>69849</v>
      </c>
      <c r="G19" s="31">
        <v>71455</v>
      </c>
      <c r="H19" s="77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3">
        <v>29162</v>
      </c>
      <c r="G20" s="31">
        <v>29899</v>
      </c>
      <c r="H20" s="77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3">
        <v>28055</v>
      </c>
      <c r="G21" s="31">
        <v>28617</v>
      </c>
      <c r="H21" s="77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3">
        <v>27257</v>
      </c>
      <c r="G22" s="31">
        <v>27798</v>
      </c>
      <c r="H22" s="77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3">
        <v>48996</v>
      </c>
      <c r="G23" s="31">
        <v>49924</v>
      </c>
      <c r="H23" s="77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3">
        <v>28952</v>
      </c>
      <c r="G24" s="31">
        <v>29592</v>
      </c>
      <c r="H24" s="77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3">
        <v>48355</v>
      </c>
      <c r="G25" s="31">
        <v>49039</v>
      </c>
      <c r="H25" s="77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3">
        <v>17437</v>
      </c>
      <c r="G26" s="31">
        <v>17635</v>
      </c>
      <c r="H26" s="77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3">
        <v>32128</v>
      </c>
      <c r="G27" s="31">
        <v>32733</v>
      </c>
      <c r="H27" s="77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3">
        <v>28055</v>
      </c>
      <c r="G28" s="31">
        <v>28373</v>
      </c>
      <c r="H28" s="77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3">
        <v>18726</v>
      </c>
      <c r="G29" s="31">
        <v>18999</v>
      </c>
      <c r="H29" s="77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7" t="s">
        <v>31</v>
      </c>
      <c r="B30" s="5" t="s">
        <v>33</v>
      </c>
      <c r="C30" s="66">
        <f t="shared" ref="C30:I30" si="0">SUM(C4:C29)</f>
        <v>896044</v>
      </c>
      <c r="D30" s="66">
        <f t="shared" si="0"/>
        <v>892136</v>
      </c>
      <c r="E30" s="66">
        <f t="shared" si="0"/>
        <v>895793</v>
      </c>
      <c r="F30" s="74">
        <f t="shared" si="0"/>
        <v>904954</v>
      </c>
      <c r="G30" s="66">
        <f t="shared" si="0"/>
        <v>921972</v>
      </c>
      <c r="H30" s="80">
        <f t="shared" si="0"/>
        <v>929503</v>
      </c>
      <c r="I30" s="80">
        <f t="shared" si="0"/>
        <v>925144</v>
      </c>
      <c r="J30" s="81">
        <f>SUM(J4:J29)</f>
        <v>916658</v>
      </c>
      <c r="K30" s="81">
        <f>SUM(K4:K29)</f>
        <v>910920</v>
      </c>
      <c r="L30" s="81">
        <f>SUM(L4:L29)</f>
        <v>902575</v>
      </c>
      <c r="M30" s="81">
        <f>SUM(M4:M29)</f>
        <v>890500</v>
      </c>
      <c r="N30" s="81">
        <f>SUM(N4:N29)</f>
        <v>874181</v>
      </c>
    </row>
    <row r="31" spans="1:14" x14ac:dyDescent="0.3">
      <c r="A31" s="67"/>
      <c r="B31" s="5"/>
      <c r="C31" s="66"/>
      <c r="D31" s="66"/>
      <c r="E31" s="66"/>
      <c r="F31" s="74"/>
      <c r="G31" s="66"/>
      <c r="H31" s="80"/>
      <c r="I31" s="81"/>
      <c r="J31" s="81"/>
      <c r="K31" s="83"/>
      <c r="L31" s="81"/>
      <c r="M31" s="81"/>
      <c r="N31" s="85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3">
        <v>18740</v>
      </c>
      <c r="G32" s="31">
        <v>18769</v>
      </c>
      <c r="H32" s="77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3">
        <v>42057</v>
      </c>
      <c r="G33" s="31">
        <v>42454</v>
      </c>
      <c r="H33" s="77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3">
        <v>35916</v>
      </c>
      <c r="G34" s="31">
        <v>36209</v>
      </c>
      <c r="H34" s="77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3">
        <v>400101</v>
      </c>
      <c r="G35" s="31">
        <v>399445</v>
      </c>
      <c r="H35" s="77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3">
        <v>23516</v>
      </c>
      <c r="G36" s="31">
        <v>23648</v>
      </c>
      <c r="H36" s="77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3">
        <v>2663</v>
      </c>
      <c r="G37" s="31">
        <v>2791</v>
      </c>
      <c r="H37" s="77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3">
        <v>42504</v>
      </c>
      <c r="G38" s="31">
        <v>42871</v>
      </c>
      <c r="H38" s="77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3">
        <v>107407</v>
      </c>
      <c r="G39" s="31">
        <v>108281</v>
      </c>
      <c r="H39" s="77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3">
        <v>20890</v>
      </c>
      <c r="G40" s="31">
        <v>20906</v>
      </c>
      <c r="H40" s="77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3">
        <v>102789</v>
      </c>
      <c r="G41" s="31">
        <v>102870</v>
      </c>
      <c r="H41" s="77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3">
        <v>51751</v>
      </c>
      <c r="G42" s="31">
        <v>52196</v>
      </c>
      <c r="H42" s="77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3">
        <v>2673</v>
      </c>
      <c r="G43" s="31">
        <v>2698</v>
      </c>
      <c r="H43" s="77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3">
        <v>125329</v>
      </c>
      <c r="G44" s="31">
        <v>126349</v>
      </c>
      <c r="H44" s="77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3">
        <v>11000</v>
      </c>
      <c r="G45" s="31">
        <v>11201</v>
      </c>
      <c r="H45" s="77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3">
        <v>21050</v>
      </c>
      <c r="G46" s="31">
        <v>21120</v>
      </c>
      <c r="H46" s="77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3">
        <v>18966</v>
      </c>
      <c r="G47" s="31">
        <v>19196</v>
      </c>
      <c r="H47" s="77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3">
        <v>65330</v>
      </c>
      <c r="G48" s="31">
        <v>65753</v>
      </c>
      <c r="H48" s="77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3">
        <v>39702</v>
      </c>
      <c r="G49" s="31">
        <v>40088</v>
      </c>
      <c r="H49" s="77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3">
        <v>36803</v>
      </c>
      <c r="G50" s="31">
        <v>36933</v>
      </c>
      <c r="H50" s="77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3">
        <v>9272</v>
      </c>
      <c r="G51" s="31">
        <v>9419</v>
      </c>
      <c r="H51" s="77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3">
        <v>8853</v>
      </c>
      <c r="G52" s="31">
        <v>8919</v>
      </c>
      <c r="H52" s="77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3">
        <v>185407</v>
      </c>
      <c r="G53" s="31">
        <v>185495</v>
      </c>
      <c r="H53" s="77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3">
        <v>90714</v>
      </c>
      <c r="G54" s="31">
        <v>90501</v>
      </c>
      <c r="H54" s="77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3">
        <v>31458</v>
      </c>
      <c r="G55" s="31">
        <v>31729</v>
      </c>
      <c r="H55" s="77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3">
        <v>85994</v>
      </c>
      <c r="G56" s="31">
        <v>86201</v>
      </c>
      <c r="H56" s="77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3">
        <v>27683</v>
      </c>
      <c r="G57" s="31">
        <v>27735</v>
      </c>
      <c r="H57" s="77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70" t="s">
        <v>31</v>
      </c>
      <c r="B58" s="71" t="s">
        <v>32</v>
      </c>
      <c r="C58" s="65">
        <f>SUM(C32:C57)</f>
        <v>1441848</v>
      </c>
      <c r="D58" s="65">
        <f t="shared" ref="D58:F58" si="1">SUM(D32:D57)</f>
        <v>1465907</v>
      </c>
      <c r="E58" s="65">
        <f t="shared" si="1"/>
        <v>1576988</v>
      </c>
      <c r="F58" s="75">
        <f t="shared" si="1"/>
        <v>1608568</v>
      </c>
      <c r="G58" s="78">
        <f t="shared" ref="G58:N58" si="2">SUM(G32:G57)</f>
        <v>1613777</v>
      </c>
      <c r="H58" s="82">
        <f t="shared" si="2"/>
        <v>1601571</v>
      </c>
      <c r="I58" s="78">
        <f t="shared" si="2"/>
        <v>1574855</v>
      </c>
      <c r="J58" s="78">
        <f t="shared" si="2"/>
        <v>1551483</v>
      </c>
      <c r="K58" s="78">
        <f t="shared" si="2"/>
        <v>1535401</v>
      </c>
      <c r="L58" s="78">
        <f t="shared" si="2"/>
        <v>1519972</v>
      </c>
      <c r="M58" s="78">
        <f t="shared" si="2"/>
        <v>1506627</v>
      </c>
      <c r="N58" s="78">
        <f t="shared" si="2"/>
        <v>1488768</v>
      </c>
    </row>
    <row r="59" spans="1:14" x14ac:dyDescent="0.3">
      <c r="A59" s="68" t="s">
        <v>42</v>
      </c>
      <c r="B59" s="68"/>
      <c r="C59" s="69">
        <f t="shared" ref="C59:J59" si="3">SUM(C30,C58)</f>
        <v>2337892</v>
      </c>
      <c r="D59" s="69">
        <f t="shared" si="3"/>
        <v>2358043</v>
      </c>
      <c r="E59" s="69">
        <f t="shared" si="3"/>
        <v>2472781</v>
      </c>
      <c r="F59" s="69">
        <f t="shared" si="3"/>
        <v>2513522</v>
      </c>
      <c r="G59" s="79">
        <f t="shared" si="3"/>
        <v>2535749</v>
      </c>
      <c r="H59" s="69">
        <f t="shared" si="3"/>
        <v>2531074</v>
      </c>
      <c r="I59" s="69">
        <f t="shared" si="3"/>
        <v>2499999</v>
      </c>
      <c r="J59" s="69">
        <f t="shared" si="3"/>
        <v>2468141</v>
      </c>
      <c r="K59" s="69">
        <f>(K30+K58)</f>
        <v>2446321</v>
      </c>
      <c r="L59" s="69">
        <f>(L30+L58)</f>
        <v>2422547</v>
      </c>
      <c r="M59" s="69">
        <f>(M30+M58)</f>
        <v>2397127</v>
      </c>
      <c r="N59" s="84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33203125" customWidth="1"/>
    <col min="3" max="3" width="12.33203125" customWidth="1"/>
    <col min="4" max="4" width="12" customWidth="1"/>
    <col min="5" max="5" width="12.5546875" customWidth="1"/>
    <col min="6" max="6" width="11.77734375" customWidth="1"/>
    <col min="7" max="7" width="13.44140625" customWidth="1"/>
    <col min="8" max="8" width="11.77734375" customWidth="1"/>
    <col min="9" max="9" width="11.6640625" customWidth="1"/>
    <col min="10" max="10" width="13.44140625" customWidth="1"/>
    <col min="11" max="11" width="12" customWidth="1"/>
    <col min="12" max="12" width="11.21875" customWidth="1"/>
    <col min="13" max="13" width="12" customWidth="1"/>
    <col min="14" max="14" width="12.6640625" style="61" customWidth="1"/>
    <col min="15" max="15" width="19.109375" customWidth="1"/>
  </cols>
  <sheetData>
    <row r="1" spans="1:15" ht="16.5" thickBot="1" x14ac:dyDescent="0.35">
      <c r="A1" s="100" t="s">
        <v>34</v>
      </c>
      <c r="B1" s="100"/>
      <c r="C1" s="100"/>
      <c r="D1" s="100"/>
      <c r="E1" s="100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3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9" t="s">
        <v>31</v>
      </c>
      <c r="B30" s="8" t="s">
        <v>33</v>
      </c>
      <c r="C30" s="50">
        <f>SUM(C4:C29)</f>
        <v>917578</v>
      </c>
      <c r="D30" s="51">
        <v>911141</v>
      </c>
      <c r="E30" s="51">
        <v>910677</v>
      </c>
      <c r="F30" s="51">
        <v>919641</v>
      </c>
      <c r="G30" s="51">
        <f>SUM(G4:G29)</f>
        <v>932333</v>
      </c>
      <c r="H30" s="51">
        <v>936695</v>
      </c>
      <c r="I30" s="51">
        <v>934273</v>
      </c>
      <c r="J30" s="51">
        <v>929158</v>
      </c>
      <c r="K30" s="51">
        <v>926591</v>
      </c>
      <c r="L30" s="51">
        <v>924141</v>
      </c>
      <c r="M30" s="51">
        <v>913873</v>
      </c>
      <c r="N30" s="31">
        <v>903520</v>
      </c>
    </row>
    <row r="31" spans="1:14" s="59" customFormat="1" ht="47.25" x14ac:dyDescent="0.3">
      <c r="A31" s="42" t="s">
        <v>39</v>
      </c>
      <c r="B31" s="43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7">
        <v>40652</v>
      </c>
      <c r="I31" s="57">
        <v>40047</v>
      </c>
      <c r="J31" s="57">
        <v>38040</v>
      </c>
      <c r="K31" s="57">
        <v>32172</v>
      </c>
      <c r="L31" s="57">
        <v>26514</v>
      </c>
      <c r="M31" s="57">
        <v>24085</v>
      </c>
      <c r="N31" s="57">
        <v>21891</v>
      </c>
    </row>
    <row r="32" spans="1:14" s="46" customFormat="1" x14ac:dyDescent="0.3">
      <c r="A32" s="44" t="s">
        <v>40</v>
      </c>
      <c r="B32" s="45" t="s">
        <v>33</v>
      </c>
      <c r="C32" s="47">
        <v>-3.7</v>
      </c>
      <c r="D32" s="47">
        <v>-4</v>
      </c>
      <c r="E32" s="47">
        <v>-4.3</v>
      </c>
      <c r="F32" s="47">
        <v>-4.5</v>
      </c>
      <c r="G32" s="47">
        <v>-4.2</v>
      </c>
      <c r="H32" s="48">
        <v>-4.2</v>
      </c>
      <c r="I32" s="48">
        <v>-4.1100000000000003</v>
      </c>
      <c r="J32" s="52">
        <v>-3.93</v>
      </c>
      <c r="K32" s="48">
        <v>-3.35</v>
      </c>
      <c r="L32" s="58">
        <v>-2.78</v>
      </c>
      <c r="M32" s="60">
        <v>-2.56</v>
      </c>
      <c r="N32" s="64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50">
        <f>SUM(C33:C58)</f>
        <v>1389407</v>
      </c>
      <c r="D59" s="51">
        <v>1399491</v>
      </c>
      <c r="E59" s="51">
        <v>1499201</v>
      </c>
      <c r="F59" s="51">
        <v>1548399</v>
      </c>
      <c r="G59" s="51">
        <v>1552124</v>
      </c>
      <c r="H59" s="51">
        <v>1537652</v>
      </c>
      <c r="I59" s="51">
        <v>1520890</v>
      </c>
      <c r="J59" s="51">
        <v>1501244</v>
      </c>
      <c r="K59" s="51">
        <f>SUM(K33:K58)</f>
        <v>1490064</v>
      </c>
      <c r="L59" s="51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3" t="s">
        <v>42</v>
      </c>
      <c r="B63" s="53"/>
      <c r="C63" s="54">
        <f>SUM(C30,C59)</f>
        <v>2306985</v>
      </c>
      <c r="D63" s="54">
        <f t="shared" ref="D63:J63" si="0">SUM(D30,D59)</f>
        <v>2310632</v>
      </c>
      <c r="E63" s="54">
        <f t="shared" si="0"/>
        <v>2409878</v>
      </c>
      <c r="F63" s="54">
        <f t="shared" si="0"/>
        <v>2468040</v>
      </c>
      <c r="G63" s="54">
        <f t="shared" si="0"/>
        <v>2484457</v>
      </c>
      <c r="H63" s="54">
        <f t="shared" si="0"/>
        <v>2474347</v>
      </c>
      <c r="I63" s="54">
        <f t="shared" si="0"/>
        <v>2455163</v>
      </c>
      <c r="J63" s="54">
        <f t="shared" si="0"/>
        <v>2430402</v>
      </c>
      <c r="K63" s="54">
        <f>(K30+K59)</f>
        <v>2416655</v>
      </c>
      <c r="L63" s="54">
        <f>(L30+L59)</f>
        <v>2407762</v>
      </c>
      <c r="M63" s="54">
        <f>(M30+M59)</f>
        <v>2385429</v>
      </c>
      <c r="N63" s="62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RowHeight="15.75" x14ac:dyDescent="0.3"/>
  <cols>
    <col min="1" max="1" width="11.77734375" style="3" customWidth="1"/>
    <col min="2" max="2" width="10.44140625" style="1" customWidth="1"/>
    <col min="3" max="3" width="11.5546875" style="1" customWidth="1"/>
    <col min="4" max="10" width="13.109375" style="1" customWidth="1"/>
    <col min="11" max="11" width="12.33203125" style="1" customWidth="1"/>
    <col min="12" max="12" width="10.77734375" style="1" customWidth="1"/>
    <col min="13" max="13" width="11.109375" style="1" customWidth="1"/>
    <col min="14" max="14" width="12.33203125" style="1" customWidth="1"/>
    <col min="15" max="15" width="12.664062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44140625" style="1" customWidth="1"/>
    <col min="22" max="22" width="13.21875" style="1" customWidth="1"/>
    <col min="23" max="23" width="12.77734375" style="1" customWidth="1"/>
    <col min="24" max="24" width="12.3320312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01" t="s">
        <v>34</v>
      </c>
      <c r="B1" s="101"/>
      <c r="C1" s="101"/>
      <c r="D1" s="101"/>
      <c r="E1" s="101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5" t="s">
        <v>42</v>
      </c>
      <c r="B60" s="18"/>
      <c r="C60" s="56">
        <f>SUM(C30,C58)</f>
        <v>2297793</v>
      </c>
      <c r="D60" s="56">
        <f t="shared" ref="D60:Z60" si="3">SUM(D30,D58)</f>
        <v>2312499</v>
      </c>
      <c r="E60" s="56">
        <f t="shared" si="3"/>
        <v>2417870</v>
      </c>
      <c r="F60" s="56">
        <f t="shared" si="3"/>
        <v>2473472</v>
      </c>
      <c r="G60" s="56">
        <f t="shared" si="3"/>
        <v>2492676</v>
      </c>
      <c r="H60" s="56">
        <f t="shared" si="3"/>
        <v>2479192</v>
      </c>
      <c r="I60" s="56">
        <f t="shared" si="3"/>
        <v>2458834</v>
      </c>
      <c r="J60" s="56">
        <f t="shared" si="3"/>
        <v>2435343</v>
      </c>
      <c r="K60" s="56">
        <f t="shared" si="3"/>
        <v>2414113</v>
      </c>
      <c r="L60" s="56">
        <f t="shared" si="3"/>
        <v>2398329</v>
      </c>
      <c r="M60" s="56">
        <f t="shared" si="3"/>
        <v>2373608</v>
      </c>
      <c r="N60" s="56">
        <f t="shared" si="3"/>
        <v>2341800</v>
      </c>
      <c r="O60" s="56">
        <f t="shared" si="3"/>
        <v>2323669</v>
      </c>
      <c r="P60" s="56">
        <f t="shared" si="3"/>
        <v>2344603</v>
      </c>
      <c r="Q60" s="56">
        <f t="shared" si="3"/>
        <v>2455880</v>
      </c>
      <c r="R60" s="56">
        <f t="shared" si="3"/>
        <v>2503199</v>
      </c>
      <c r="S60" s="56">
        <f t="shared" si="3"/>
        <v>2505377</v>
      </c>
      <c r="T60" s="56">
        <f t="shared" si="3"/>
        <v>2492010</v>
      </c>
      <c r="U60" s="56">
        <f t="shared" si="3"/>
        <v>2470552</v>
      </c>
      <c r="V60" s="56">
        <f t="shared" si="3"/>
        <v>2439095</v>
      </c>
      <c r="W60" s="56">
        <f t="shared" si="3"/>
        <v>2410919</v>
      </c>
      <c r="X60" s="56">
        <f t="shared" si="3"/>
        <v>2386255</v>
      </c>
      <c r="Y60" s="56">
        <f t="shared" si="3"/>
        <v>2357258</v>
      </c>
      <c r="Z60" s="56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</cp:lastModifiedBy>
  <cp:lastPrinted>2019-10-25T12:45:42Z</cp:lastPrinted>
  <dcterms:created xsi:type="dcterms:W3CDTF">2018-07-24T14:55:36Z</dcterms:created>
  <dcterms:modified xsi:type="dcterms:W3CDTF">2021-11-19T09:15:24Z</dcterms:modified>
</cp:coreProperties>
</file>